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AA-rid2540_2025-26\PETS2026\"/>
    </mc:Choice>
  </mc:AlternateContent>
  <xr:revisionPtr revIDLastSave="0" documentId="8_{7329DF8F-7929-4AE0-8F10-68804037AB5E}" xr6:coauthVersionLast="47" xr6:coauthVersionMax="47" xr10:uidLastSave="{00000000-0000-0000-0000-000000000000}"/>
  <bookViews>
    <workbookView xWindow="-103" yWindow="-103" windowWidth="22149" windowHeight="13200" xr2:uid="{AEDA989B-AB60-4D68-9059-88048EDB1DBD}"/>
  </bookViews>
  <sheets>
    <sheet name="【第2540地区】登録名簿" sheetId="1" r:id="rId1"/>
  </sheets>
  <definedNames>
    <definedName name="_xlnm._FilterDatabase" localSheetId="0" hidden="1">【第2540地区】登録名簿!$A$10:$G$21</definedName>
    <definedName name="_xlnm.Print_Area" localSheetId="0">【第2540地区】登録名簿!$A$1:$I$46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 l="1"/>
  <c r="H26" i="1" s="1"/>
  <c r="I26" i="1" s="1"/>
  <c r="K24" i="1"/>
  <c r="I2" i="1"/>
  <c r="F22" i="1"/>
  <c r="H27" i="1" s="1"/>
  <c r="I27" i="1" s="1"/>
  <c r="M24" i="1"/>
  <c r="D22" i="1"/>
  <c r="H25" i="1" s="1"/>
  <c r="I28" i="1" l="1"/>
  <c r="J24" i="1"/>
  <c r="L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ロータリーガバナー会事務局</author>
    <author>Owner</author>
  </authors>
  <commentList>
    <comment ref="H25" authorId="0" shapeId="0" xr:uid="{DE19C0B8-9F27-4A90-A6EA-CD64F7DEA77A}">
      <text>
        <r>
          <rPr>
            <sz val="9"/>
            <color indexed="81"/>
            <rFont val="MS P ゴシック"/>
            <family val="3"/>
            <charset val="128"/>
          </rPr>
          <t>セミナー出欠
の欄にご記入頂けると自動で数字が入ります</t>
        </r>
      </text>
    </comment>
    <comment ref="H26" authorId="1" shapeId="0" xr:uid="{F68871D3-C3DA-44F8-9E3C-DD930C57E40B}">
      <text>
        <r>
          <rPr>
            <sz val="9"/>
            <color indexed="81"/>
            <rFont val="MS P ゴシック"/>
            <family val="3"/>
            <charset val="128"/>
          </rPr>
          <t>セミナー登録料負担先に「クラブ」または「活動費」を選択いただくと、自動で数字が入ります</t>
        </r>
      </text>
    </comment>
    <comment ref="I26" authorId="0" shapeId="0" xr:uid="{C8DBE5CE-30F5-4420-89A2-E57E2F26FBB7}">
      <text>
        <r>
          <rPr>
            <sz val="9"/>
            <color indexed="81"/>
            <rFont val="MS P ゴシック"/>
            <family val="3"/>
            <charset val="128"/>
          </rPr>
          <t>自動計算</t>
        </r>
      </text>
    </comment>
    <comment ref="H27" authorId="0" shapeId="0" xr:uid="{7B48E039-38CC-4071-9F27-B24459230489}">
      <text>
        <r>
          <rPr>
            <sz val="9"/>
            <color indexed="81"/>
            <rFont val="MS P ゴシック"/>
            <family val="3"/>
            <charset val="128"/>
          </rPr>
          <t>懇親会の欄に〇を選択いただくと自動で数字が入ります</t>
        </r>
      </text>
    </comment>
    <comment ref="I27" authorId="0" shapeId="0" xr:uid="{42384576-3442-4586-B9AE-D42F1E060612}">
      <text>
        <r>
          <rPr>
            <sz val="9"/>
            <color indexed="81"/>
            <rFont val="MS P ゴシック"/>
            <family val="3"/>
            <charset val="128"/>
          </rPr>
          <t>自動計算です</t>
        </r>
      </text>
    </comment>
    <comment ref="I28" authorId="0" shapeId="0" xr:uid="{929729B3-118F-48C8-BD61-B73B80A89FFF}">
      <text>
        <r>
          <rPr>
            <sz val="9"/>
            <color indexed="81"/>
            <rFont val="MS P ゴシック"/>
            <family val="3"/>
            <charset val="128"/>
          </rPr>
          <t xml:space="preserve">自動計算です
</t>
        </r>
      </text>
    </comment>
  </commentList>
</comments>
</file>

<file path=xl/sharedStrings.xml><?xml version="1.0" encoding="utf-8"?>
<sst xmlns="http://schemas.openxmlformats.org/spreadsheetml/2006/main" count="40" uniqueCount="40">
  <si>
    <t>登録申込日</t>
    <rPh sb="0" eb="2">
      <t>トウロク</t>
    </rPh>
    <rPh sb="2" eb="5">
      <t>モウシコミビ</t>
    </rPh>
    <phoneticPr fontId="3"/>
  </si>
  <si>
    <t>※行を挿入してご記入頂けます。</t>
    <rPh sb="1" eb="2">
      <t>ギョウ</t>
    </rPh>
    <rPh sb="3" eb="5">
      <t>ソウニュウ</t>
    </rPh>
    <rPh sb="8" eb="11">
      <t>キニュウイタダ</t>
    </rPh>
    <phoneticPr fontId="3"/>
  </si>
  <si>
    <t>貴地区からの登録および送金額</t>
    <rPh sb="0" eb="3">
      <t>キチク</t>
    </rPh>
    <rPh sb="6" eb="8">
      <t>トウロク</t>
    </rPh>
    <rPh sb="11" eb="14">
      <t>ソウキンガク</t>
    </rPh>
    <phoneticPr fontId="3"/>
  </si>
  <si>
    <t>セミナー登録人数　</t>
    <rPh sb="4" eb="8">
      <t>トウロクニンズウ</t>
    </rPh>
    <phoneticPr fontId="3"/>
  </si>
  <si>
    <t>懇親会登録人数　</t>
    <rPh sb="0" eb="3">
      <t>コンシンカイ</t>
    </rPh>
    <rPh sb="3" eb="7">
      <t>トウロクニンズウ</t>
    </rPh>
    <phoneticPr fontId="3"/>
  </si>
  <si>
    <t>懇親会
出欠</t>
    <rPh sb="0" eb="3">
      <t>コンシンカイ</t>
    </rPh>
    <rPh sb="4" eb="6">
      <t>シュッケツ</t>
    </rPh>
    <phoneticPr fontId="3"/>
  </si>
  <si>
    <t>コメント</t>
    <phoneticPr fontId="3"/>
  </si>
  <si>
    <t>登録</t>
    <rPh sb="0" eb="2">
      <t>トウロク</t>
    </rPh>
    <phoneticPr fontId="3"/>
  </si>
  <si>
    <t>懇親会</t>
    <rPh sb="0" eb="3">
      <t>コンシンカイ</t>
    </rPh>
    <phoneticPr fontId="3"/>
  </si>
  <si>
    <t>振込手数料を差し引いてのご返金となりますことをご了承ください。</t>
    <rPh sb="24" eb="26">
      <t>リョウショウ</t>
    </rPh>
    <phoneticPr fontId="3"/>
  </si>
  <si>
    <t>上記期日以降のご登録の変更は恐縮ながらお受けいたしかねますのでご留意ください。</t>
    <phoneticPr fontId="3"/>
  </si>
  <si>
    <t>【登録申込書】</t>
    <rPh sb="1" eb="3">
      <t>トウロク</t>
    </rPh>
    <rPh sb="3" eb="6">
      <t>モウシコミショ</t>
    </rPh>
    <phoneticPr fontId="3"/>
  </si>
  <si>
    <t>2日目登録</t>
    <rPh sb="1" eb="3">
      <t>ニチメ</t>
    </rPh>
    <rPh sb="3" eb="5">
      <t>トウロク</t>
    </rPh>
    <phoneticPr fontId="3"/>
  </si>
  <si>
    <t>合計</t>
    <rPh sb="0" eb="2">
      <t>ゴウケイ</t>
    </rPh>
    <phoneticPr fontId="3"/>
  </si>
  <si>
    <t>【振込先および送金期限】　</t>
    <phoneticPr fontId="3"/>
  </si>
  <si>
    <t>振込先</t>
    <rPh sb="0" eb="3">
      <t>フリコミサキ</t>
    </rPh>
    <phoneticPr fontId="3"/>
  </si>
  <si>
    <t>昼食4/17</t>
    <rPh sb="0" eb="2">
      <t>チュウショク</t>
    </rPh>
    <phoneticPr fontId="3"/>
  </si>
  <si>
    <t>RC名</t>
    <rPh sb="2" eb="3">
      <t>メイ</t>
    </rPh>
    <phoneticPr fontId="3"/>
  </si>
  <si>
    <t>クラブ一括にてご送金いただけますようお願い申し上げます。</t>
    <phoneticPr fontId="3"/>
  </si>
  <si>
    <t>（ガバナーエレクト事務所）</t>
    <rPh sb="9" eb="12">
      <t>ジムショ</t>
    </rPh>
    <phoneticPr fontId="3"/>
  </si>
  <si>
    <t>セミナー13:00~　懇親会17:15~18:45</t>
    <rPh sb="11" eb="14">
      <t>コンシンカイ</t>
    </rPh>
    <phoneticPr fontId="3"/>
  </si>
  <si>
    <t>登録料：セミナー　お一人様　3,000円</t>
    <rPh sb="0" eb="3">
      <t>トウロクリョウ</t>
    </rPh>
    <rPh sb="10" eb="13">
      <t>ヒトリサマ</t>
    </rPh>
    <rPh sb="19" eb="20">
      <t>エン</t>
    </rPh>
    <phoneticPr fontId="3"/>
  </si>
  <si>
    <r>
      <t xml:space="preserve"> </t>
    </r>
    <r>
      <rPr>
        <b/>
        <sz val="12"/>
        <color theme="1"/>
        <rFont val="メイリオ"/>
        <family val="3"/>
        <charset val="128"/>
      </rPr>
      <t>セミナー登録料要送金人数</t>
    </r>
    <r>
      <rPr>
        <b/>
        <sz val="14"/>
        <color theme="1"/>
        <rFont val="メイリオ"/>
        <family val="3"/>
        <charset val="128"/>
      </rPr>
      <t>　</t>
    </r>
    <rPh sb="9" eb="11">
      <t>ソウキン</t>
    </rPh>
    <phoneticPr fontId="3"/>
  </si>
  <si>
    <t>会長エレクト・ラーニングセミナー（PELS）</t>
    <rPh sb="0" eb="2">
      <t>カイチョウ</t>
    </rPh>
    <phoneticPr fontId="3"/>
  </si>
  <si>
    <t>日時：2026年4月18日（土）</t>
    <rPh sb="14" eb="15">
      <t>ド</t>
    </rPh>
    <phoneticPr fontId="3"/>
  </si>
  <si>
    <t>会場：ルネッサンスガーデン プラザ杉の子</t>
    <rPh sb="17" eb="18">
      <t>スギ</t>
    </rPh>
    <rPh sb="19" eb="20">
      <t>コ</t>
    </rPh>
    <phoneticPr fontId="3"/>
  </si>
  <si>
    <t>登録申し込み期限：2026年3月19日（木）</t>
    <rPh sb="0" eb="2">
      <t>トウロク</t>
    </rPh>
    <rPh sb="2" eb="3">
      <t>モウ</t>
    </rPh>
    <rPh sb="4" eb="5">
      <t>コ</t>
    </rPh>
    <rPh sb="6" eb="8">
      <t>キゲン</t>
    </rPh>
    <rPh sb="15" eb="16">
      <t>ガツ</t>
    </rPh>
    <rPh sb="18" eb="19">
      <t>ニチ</t>
    </rPh>
    <rPh sb="20" eb="21">
      <t>キ</t>
    </rPh>
    <phoneticPr fontId="3"/>
  </si>
  <si>
    <t>申込書送付先：rid2540g26-27＠ymail.plala.or.jp</t>
    <phoneticPr fontId="3"/>
  </si>
  <si>
    <t>FAX：0186-48-3591</t>
    <phoneticPr fontId="3"/>
  </si>
  <si>
    <t>PELS出欠</t>
    <rPh sb="4" eb="6">
      <t>シュッケツ</t>
    </rPh>
    <phoneticPr fontId="3"/>
  </si>
  <si>
    <t>PELS登録料負担</t>
    <phoneticPr fontId="3"/>
  </si>
  <si>
    <t>登録料：懇親会　　お一人様　8,000円</t>
    <rPh sb="0" eb="3">
      <t>トウロクリョウ</t>
    </rPh>
    <rPh sb="4" eb="6">
      <t>コンシン</t>
    </rPh>
    <rPh sb="6" eb="7">
      <t>カイ</t>
    </rPh>
    <rPh sb="10" eb="13">
      <t>ヒトリサマ</t>
    </rPh>
    <rPh sb="19" eb="20">
      <t>エン</t>
    </rPh>
    <phoneticPr fontId="3"/>
  </si>
  <si>
    <t>秋田銀行　大館支店</t>
    <rPh sb="0" eb="4">
      <t>アキタギンコウ</t>
    </rPh>
    <rPh sb="5" eb="9">
      <t>オオダテシテン</t>
    </rPh>
    <phoneticPr fontId="3"/>
  </si>
  <si>
    <t>役　職</t>
    <rPh sb="0" eb="1">
      <t>ヤク</t>
    </rPh>
    <rPh sb="2" eb="3">
      <t>ショク</t>
    </rPh>
    <phoneticPr fontId="6"/>
  </si>
  <si>
    <t>（フリガナ）
氏名</t>
    <phoneticPr fontId="3"/>
  </si>
  <si>
    <t>口座名義：国際ロータリー2540地区　ガバナーエレクト事務所　会計長　中川　義明</t>
    <rPh sb="0" eb="4">
      <t>コウザメイギ</t>
    </rPh>
    <rPh sb="5" eb="7">
      <t>コクサイ</t>
    </rPh>
    <rPh sb="16" eb="18">
      <t>チク</t>
    </rPh>
    <rPh sb="27" eb="30">
      <t>ジムショ</t>
    </rPh>
    <rPh sb="31" eb="34">
      <t>カイケイチョウ</t>
    </rPh>
    <rPh sb="35" eb="37">
      <t>ナカガワ</t>
    </rPh>
    <rPh sb="38" eb="40">
      <t>ヨシアキ</t>
    </rPh>
    <phoneticPr fontId="3"/>
  </si>
  <si>
    <t>3月19日（木）までに</t>
    <rPh sb="6" eb="7">
      <t>キ</t>
    </rPh>
    <phoneticPr fontId="3"/>
  </si>
  <si>
    <t>（フリガナ）コクサイロータリー2540チクガバナーエレクトジムショカイケイチョウ　ナカガワヨシアキ</t>
    <phoneticPr fontId="3"/>
  </si>
  <si>
    <t>登録変更期限：4月1日（水）午前必着</t>
    <rPh sb="14" eb="16">
      <t>ゴゼン</t>
    </rPh>
    <rPh sb="16" eb="18">
      <t>ヒッチャク</t>
    </rPh>
    <phoneticPr fontId="3"/>
  </si>
  <si>
    <t>※PELS登録料の負担先は下記画像をご参照ください</t>
    <rPh sb="5" eb="8">
      <t>トウロクリョウ</t>
    </rPh>
    <rPh sb="9" eb="12">
      <t>フタンサキ</t>
    </rPh>
    <rPh sb="13" eb="15">
      <t>カキ</t>
    </rPh>
    <rPh sb="15" eb="17">
      <t>ガゾウ</t>
    </rPh>
    <rPh sb="19" eb="21">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</si>
</sst>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1">
    <font>
      <sz val="11"/>
      <color theme="1"/>
      <name val="ＭＳ ゴシック"/>
      <family val="2"/>
      <charset val="128"/>
    </font>
    <font>
      <sz val="11"/>
      <color theme="0"/>
      <name val="游ゴシック"/>
      <family val="2"/>
      <charset val="128"/>
      <scheme val="minor"/>
    </font>
    <font>
      <b/>
      <sz val="14"/>
      <color theme="1"/>
      <name val="メイリオ"/>
      <family val="3"/>
      <charset val="128"/>
    </font>
    <font>
      <sz val="6"/>
      <name val="ＭＳ ゴシック"/>
      <family val="2"/>
      <charset val="128"/>
    </font>
    <font>
      <sz val="12"/>
      <color theme="1"/>
      <name val="メイリオ"/>
      <family val="3"/>
      <charset val="128"/>
    </font>
    <font>
      <b/>
      <sz val="14"/>
      <name val="メイリオ"/>
      <family val="3"/>
      <charset val="128"/>
    </font>
    <font>
      <sz val="6"/>
      <name val="游ゴシック"/>
      <family val="2"/>
      <charset val="128"/>
      <scheme val="minor"/>
    </font>
    <font>
      <b/>
      <sz val="13"/>
      <color theme="1"/>
      <name val="メイリオ"/>
      <family val="3"/>
      <charset val="128"/>
    </font>
    <font>
      <sz val="14"/>
      <color theme="1"/>
      <name val="メイリオ"/>
      <family val="3"/>
      <charset val="128"/>
    </font>
    <font>
      <b/>
      <sz val="12"/>
      <color theme="0"/>
      <name val="メイリオ"/>
      <family val="3"/>
      <charset val="128"/>
    </font>
    <font>
      <b/>
      <sz val="12"/>
      <color theme="1"/>
      <name val="メイリオ"/>
      <family val="3"/>
      <charset val="128"/>
    </font>
    <font>
      <sz val="11"/>
      <color theme="1"/>
      <name val="メイリオ"/>
      <family val="3"/>
      <charset val="128"/>
    </font>
    <font>
      <b/>
      <sz val="14"/>
      <color theme="8" tint="0.59999389629810485"/>
      <name val="メイリオ"/>
      <family val="3"/>
      <charset val="128"/>
    </font>
    <font>
      <sz val="9"/>
      <color indexed="81"/>
      <name val="MS P ゴシック"/>
      <family val="3"/>
      <charset val="128"/>
    </font>
    <font>
      <sz val="12"/>
      <color theme="8" tint="0.39997558519241921"/>
      <name val="メイリオ"/>
      <family val="3"/>
      <charset val="128"/>
    </font>
    <font>
      <b/>
      <sz val="14"/>
      <color theme="0"/>
      <name val="メイリオ"/>
      <family val="3"/>
      <charset val="128"/>
    </font>
    <font>
      <sz val="14"/>
      <name val="メイリオ"/>
      <family val="3"/>
      <charset val="128"/>
    </font>
    <font>
      <u/>
      <sz val="14"/>
      <name val="メイリオ"/>
      <family val="3"/>
      <charset val="128"/>
    </font>
    <font>
      <sz val="12"/>
      <color theme="8" tint="0.59999389629810485"/>
      <name val="メイリオ"/>
      <family val="3"/>
      <charset val="128"/>
    </font>
    <font>
      <sz val="14"/>
      <color rgb="FFFF0000"/>
      <name val="メイリオ"/>
      <family val="3"/>
      <charset val="128"/>
    </font>
    <font>
      <b/>
      <sz val="13"/>
      <color theme="0"/>
      <name val="メイリオ"/>
      <family val="3"/>
      <charset val="128"/>
    </font>
  </fonts>
  <fills count="7">
    <fill>
      <patternFill patternType="none"/>
    </fill>
    <fill>
      <patternFill patternType="gray125"/>
    </fill>
    <fill>
      <patternFill patternType="solid">
        <fgColor theme="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int="-4.9989318521683403E-2"/>
      </top>
      <bottom/>
      <diagonal/>
    </border>
    <border>
      <left/>
      <right/>
      <top style="thin">
        <color indexed="64"/>
      </top>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tint="-4.9989318521683403E-2"/>
      </bottom>
      <diagonal/>
    </border>
    <border>
      <left style="thin">
        <color theme="0"/>
      </left>
      <right style="thin">
        <color theme="0"/>
      </right>
      <top/>
      <bottom/>
      <diagonal/>
    </border>
  </borders>
  <cellStyleXfs count="2">
    <xf numFmtId="0" fontId="0" fillId="0" borderId="0">
      <alignment vertical="center"/>
    </xf>
    <xf numFmtId="0" fontId="1" fillId="2" borderId="0" applyNumberFormat="0" applyBorder="0" applyAlignment="0" applyProtection="0">
      <alignment vertical="center"/>
    </xf>
  </cellStyleXfs>
  <cellXfs count="5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3" borderId="1" xfId="0" applyFont="1" applyFill="1" applyBorder="1">
      <alignment vertical="center"/>
    </xf>
    <xf numFmtId="14" fontId="2" fillId="3" borderId="1" xfId="0" applyNumberFormat="1" applyFont="1" applyFill="1" applyBorder="1">
      <alignmen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Alignment="1">
      <alignment horizontal="right" vertical="center"/>
    </xf>
    <xf numFmtId="0" fontId="2" fillId="4" borderId="0" xfId="0" applyFont="1" applyFill="1" applyAlignment="1">
      <alignment horizontal="left" vertical="center"/>
    </xf>
    <xf numFmtId="0" fontId="4" fillId="4" borderId="0" xfId="0" applyFont="1" applyFill="1" applyAlignment="1">
      <alignment horizontal="center" vertical="center"/>
    </xf>
    <xf numFmtId="0" fontId="4" fillId="4" borderId="0" xfId="0" applyFont="1" applyFill="1" applyAlignment="1">
      <alignment horizontal="right" vertical="center"/>
    </xf>
    <xf numFmtId="0" fontId="10" fillId="4" borderId="0" xfId="0" applyFont="1" applyFill="1" applyAlignment="1">
      <alignment horizontal="center" vertical="center"/>
    </xf>
    <xf numFmtId="0" fontId="11" fillId="4" borderId="0" xfId="0" applyFont="1" applyFill="1" applyAlignment="1">
      <alignment horizontal="left" vertical="center"/>
    </xf>
    <xf numFmtId="42" fontId="10" fillId="4" borderId="0" xfId="0" applyNumberFormat="1" applyFont="1" applyFill="1" applyAlignment="1">
      <alignment horizontal="right" vertical="center"/>
    </xf>
    <xf numFmtId="0" fontId="10" fillId="4" borderId="2" xfId="0" applyFont="1" applyFill="1" applyBorder="1" applyAlignment="1">
      <alignment horizontal="center" vertical="center"/>
    </xf>
    <xf numFmtId="0" fontId="11" fillId="4" borderId="2" xfId="0" applyFont="1" applyFill="1" applyBorder="1" applyAlignment="1">
      <alignment horizontal="left" vertical="center"/>
    </xf>
    <xf numFmtId="42" fontId="10" fillId="4" borderId="2" xfId="0" applyNumberFormat="1" applyFont="1" applyFill="1" applyBorder="1" applyAlignment="1">
      <alignment horizontal="right" vertical="center"/>
    </xf>
    <xf numFmtId="0" fontId="12" fillId="4" borderId="0" xfId="0" applyFont="1" applyFill="1" applyAlignment="1">
      <alignment horizontal="right" vertical="center"/>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2" fillId="4" borderId="2" xfId="0" applyFont="1" applyFill="1" applyBorder="1" applyAlignment="1">
      <alignment horizontal="left" vertical="center"/>
    </xf>
    <xf numFmtId="0" fontId="4" fillId="0" borderId="4" xfId="0" applyFont="1" applyBorder="1" applyAlignment="1">
      <alignment vertical="center" shrinkToFit="1"/>
    </xf>
    <xf numFmtId="0" fontId="14" fillId="0" borderId="0" xfId="0" applyFont="1">
      <alignment vertical="center"/>
    </xf>
    <xf numFmtId="0" fontId="8" fillId="0" borderId="0" xfId="0" applyFont="1">
      <alignment vertical="center"/>
    </xf>
    <xf numFmtId="0" fontId="2" fillId="0" borderId="0" xfId="0" applyFont="1" applyAlignment="1">
      <alignment horizontal="center" vertical="center"/>
    </xf>
    <xf numFmtId="0" fontId="2" fillId="4" borderId="0" xfId="0" applyFont="1" applyFill="1" applyAlignment="1">
      <alignment horizontal="center" vertical="center"/>
    </xf>
    <xf numFmtId="0" fontId="16" fillId="0" borderId="0" xfId="0" applyFont="1">
      <alignment vertical="center"/>
    </xf>
    <xf numFmtId="0" fontId="17" fillId="0" borderId="0" xfId="0" applyFont="1">
      <alignment vertical="center"/>
    </xf>
    <xf numFmtId="0" fontId="4" fillId="0" borderId="0" xfId="0" applyFont="1" applyAlignment="1">
      <alignment vertical="center" wrapText="1"/>
    </xf>
    <xf numFmtId="0" fontId="18"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7" fillId="0" borderId="0" xfId="0" applyFont="1">
      <alignment vertical="center"/>
    </xf>
    <xf numFmtId="0" fontId="5" fillId="0" borderId="0" xfId="0" applyFont="1" applyAlignment="1">
      <alignment horizontal="right" vertical="center"/>
    </xf>
    <xf numFmtId="0" fontId="8" fillId="0" borderId="0" xfId="0" applyFont="1" applyAlignment="1">
      <alignment horizontal="right" vertical="center"/>
    </xf>
    <xf numFmtId="0" fontId="19" fillId="0" borderId="0" xfId="0" applyFont="1">
      <alignment vertical="center"/>
    </xf>
    <xf numFmtId="0" fontId="4" fillId="0" borderId="0" xfId="0" applyFont="1" applyAlignment="1">
      <alignment horizontal="right" vertical="center"/>
    </xf>
    <xf numFmtId="0" fontId="9" fillId="2" borderId="0" xfId="1" applyFont="1" applyBorder="1" applyAlignment="1">
      <alignment horizontal="center" vertical="center" shrinkToFit="1"/>
    </xf>
    <xf numFmtId="0" fontId="9" fillId="2" borderId="2" xfId="1" applyFont="1" applyBorder="1" applyAlignment="1">
      <alignment horizontal="center" vertical="center" shrinkToFit="1"/>
    </xf>
    <xf numFmtId="0" fontId="15" fillId="6" borderId="9" xfId="1" applyFont="1" applyFill="1" applyBorder="1" applyAlignment="1">
      <alignment horizontal="center" vertical="center" wrapText="1" shrinkToFit="1"/>
    </xf>
    <xf numFmtId="0" fontId="15" fillId="6" borderId="10" xfId="1" applyFont="1" applyFill="1" applyBorder="1" applyAlignment="1">
      <alignment horizontal="center" vertical="center" wrapText="1" shrinkToFit="1"/>
    </xf>
    <xf numFmtId="0" fontId="15" fillId="2" borderId="5" xfId="1" applyFont="1" applyBorder="1" applyAlignment="1">
      <alignment horizontal="center" vertical="center" wrapText="1" shrinkToFit="1"/>
    </xf>
    <xf numFmtId="0" fontId="15" fillId="2" borderId="0" xfId="1" applyFont="1" applyBorder="1" applyAlignment="1">
      <alignment horizontal="center" vertical="center" wrapText="1" shrinkToFit="1"/>
    </xf>
    <xf numFmtId="0" fontId="20" fillId="5" borderId="7" xfId="1" applyFont="1" applyFill="1" applyBorder="1" applyAlignment="1">
      <alignment horizontal="center" vertical="center" wrapText="1" shrinkToFit="1"/>
    </xf>
    <xf numFmtId="0" fontId="15" fillId="5" borderId="8" xfId="1" applyFont="1" applyFill="1" applyBorder="1" applyAlignment="1">
      <alignment horizontal="center" vertical="center" wrapText="1" shrinkToFit="1"/>
    </xf>
    <xf numFmtId="0" fontId="20" fillId="5" borderId="11" xfId="1" applyFont="1" applyFill="1" applyBorder="1" applyAlignment="1">
      <alignment horizontal="center" vertical="center" wrapText="1" shrinkToFit="1"/>
    </xf>
    <xf numFmtId="0" fontId="20" fillId="5" borderId="12" xfId="1" applyFont="1" applyFill="1" applyBorder="1" applyAlignment="1">
      <alignment horizontal="center" vertical="center" wrapText="1" shrinkToFit="1"/>
    </xf>
    <xf numFmtId="0" fontId="20" fillId="5" borderId="13" xfId="1" applyFont="1" applyFill="1" applyBorder="1" applyAlignment="1">
      <alignment horizontal="center" vertical="center" wrapText="1" shrinkToFit="1"/>
    </xf>
    <xf numFmtId="0" fontId="4" fillId="0" borderId="1" xfId="0" applyFont="1" applyBorder="1" applyAlignment="1">
      <alignment horizontal="left" vertical="center" shrinkToFit="1"/>
    </xf>
    <xf numFmtId="0" fontId="4" fillId="0" borderId="1" xfId="0" applyFont="1" applyBorder="1" applyAlignment="1">
      <alignment horizontal="right" vertical="center"/>
    </xf>
  </cellXfs>
  <cellStyles count="2">
    <cellStyle name="アクセント 1" xfId="1" builtinId="29"/>
    <cellStyle name="標準" xfId="0" builtinId="0"/>
  </cellStyles>
  <dxfs count="0"/>
  <tableStyles count="0" defaultTableStyle="TableStyleMedium2" defaultPivotStyle="PivotStyleLight16"/>
  <colors>
    <mruColors>
      <color rgb="FFC5D3E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65690</xdr:colOff>
      <xdr:row>27</xdr:row>
      <xdr:rowOff>109483</xdr:rowOff>
    </xdr:from>
    <xdr:to>
      <xdr:col>5</xdr:col>
      <xdr:colOff>722425</xdr:colOff>
      <xdr:row>34</xdr:row>
      <xdr:rowOff>98534</xdr:rowOff>
    </xdr:to>
    <xdr:pic>
      <xdr:nvPicPr>
        <xdr:cNvPr id="7" name="図 6">
          <a:extLst>
            <a:ext uri="{FF2B5EF4-FFF2-40B4-BE49-F238E27FC236}">
              <a16:creationId xmlns:a16="http://schemas.microsoft.com/office/drawing/2014/main" id="{C110A9D0-AB29-6C03-B428-B60068BD8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828" y="10521293"/>
          <a:ext cx="6546907" cy="1806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90F14-396F-4BA5-97DD-1EA795DC92FA}">
  <sheetPr>
    <tabColor rgb="FFFF00FF"/>
    <pageSetUpPr fitToPage="1"/>
  </sheetPr>
  <dimension ref="A1:M50"/>
  <sheetViews>
    <sheetView tabSelected="1" view="pageBreakPreview" zoomScale="87" zoomScaleNormal="87" zoomScaleSheetLayoutView="87" workbookViewId="0">
      <pane xSplit="1" ySplit="11" topLeftCell="B39" activePane="bottomRight" state="frozen"/>
      <selection pane="topRight" activeCell="B1" sqref="B1"/>
      <selection pane="bottomLeft" activeCell="A12" sqref="A12"/>
      <selection pane="bottomRight" activeCell="C7" sqref="C7"/>
    </sheetView>
  </sheetViews>
  <sheetFormatPr defaultColWidth="8.84375" defaultRowHeight="19.3"/>
  <cols>
    <col min="1" max="1" width="5.15234375" style="2" customWidth="1"/>
    <col min="2" max="2" width="33.61328125" style="2" customWidth="1"/>
    <col min="3" max="3" width="18.4609375" style="2" customWidth="1"/>
    <col min="4" max="4" width="11.765625" style="3" customWidth="1"/>
    <col min="5" max="5" width="13.3828125" style="3" customWidth="1"/>
    <col min="6" max="6" width="14.4609375" style="3" customWidth="1"/>
    <col min="7" max="7" width="11.765625" style="3" customWidth="1"/>
    <col min="8" max="8" width="12.61328125" style="3" customWidth="1"/>
    <col min="9" max="9" width="25.3828125" style="4" customWidth="1"/>
    <col min="10" max="11" width="8.84375" style="2" hidden="1" customWidth="1"/>
    <col min="12" max="13" width="0" style="2" hidden="1" customWidth="1"/>
    <col min="14" max="16384" width="8.84375" style="2"/>
  </cols>
  <sheetData>
    <row r="1" spans="1:9" ht="22.75">
      <c r="A1" s="1" t="s">
        <v>11</v>
      </c>
      <c r="H1" s="30" t="s">
        <v>17</v>
      </c>
      <c r="I1" s="7"/>
    </row>
    <row r="2" spans="1:9" ht="22.75">
      <c r="A2" s="5" t="s">
        <v>23</v>
      </c>
      <c r="C2" s="6"/>
      <c r="D2" s="6"/>
      <c r="E2" s="6"/>
      <c r="F2" s="6"/>
      <c r="H2" s="30" t="s">
        <v>0</v>
      </c>
      <c r="I2" s="8">
        <f ca="1">TODAY()</f>
        <v>46095</v>
      </c>
    </row>
    <row r="3" spans="1:9" ht="22.75">
      <c r="A3" s="37" t="s">
        <v>24</v>
      </c>
    </row>
    <row r="4" spans="1:9" ht="25.5" customHeight="1">
      <c r="B4" s="37" t="s">
        <v>20</v>
      </c>
      <c r="C4" s="6"/>
      <c r="D4" s="6"/>
      <c r="E4" s="6"/>
      <c r="F4" s="6"/>
      <c r="G4" s="6"/>
      <c r="H4" s="30"/>
    </row>
    <row r="5" spans="1:9" ht="24" customHeight="1">
      <c r="A5" s="37" t="s">
        <v>25</v>
      </c>
      <c r="B5" s="38"/>
      <c r="I5" s="39" t="s">
        <v>26</v>
      </c>
    </row>
    <row r="6" spans="1:9" ht="24" customHeight="1">
      <c r="B6" s="38"/>
      <c r="I6" s="40" t="s">
        <v>27</v>
      </c>
    </row>
    <row r="7" spans="1:9" ht="24" customHeight="1">
      <c r="B7" s="38"/>
      <c r="H7" s="42" t="s">
        <v>28</v>
      </c>
      <c r="I7" s="42"/>
    </row>
    <row r="8" spans="1:9" ht="22.75">
      <c r="A8" s="29" t="s">
        <v>1</v>
      </c>
      <c r="H8" s="42" t="s">
        <v>19</v>
      </c>
      <c r="I8" s="42"/>
    </row>
    <row r="9" spans="1:9" ht="17.25" customHeight="1">
      <c r="I9" s="2"/>
    </row>
    <row r="10" spans="1:9" ht="26.25" customHeight="1">
      <c r="A10" s="43"/>
      <c r="B10" s="47" t="s">
        <v>33</v>
      </c>
      <c r="C10" s="45" t="s">
        <v>34</v>
      </c>
      <c r="D10" s="51" t="s">
        <v>29</v>
      </c>
      <c r="E10" s="51" t="s">
        <v>30</v>
      </c>
      <c r="F10" s="49" t="s">
        <v>5</v>
      </c>
      <c r="G10" s="43" t="s">
        <v>6</v>
      </c>
      <c r="H10" s="43"/>
      <c r="I10" s="43"/>
    </row>
    <row r="11" spans="1:9" ht="37.5" customHeight="1">
      <c r="A11" s="44"/>
      <c r="B11" s="48"/>
      <c r="C11" s="46"/>
      <c r="D11" s="52"/>
      <c r="E11" s="53"/>
      <c r="F11" s="50"/>
      <c r="G11" s="43"/>
      <c r="H11" s="43"/>
      <c r="I11" s="43"/>
    </row>
    <row r="12" spans="1:9" ht="37.5" customHeight="1">
      <c r="A12" s="23">
        <v>1</v>
      </c>
      <c r="B12" s="27"/>
      <c r="C12" s="22" ph="1"/>
      <c r="D12" s="22"/>
      <c r="E12" s="22"/>
      <c r="F12" s="22"/>
      <c r="G12" s="54"/>
      <c r="H12" s="54"/>
      <c r="I12" s="54"/>
    </row>
    <row r="13" spans="1:9" ht="37.5" customHeight="1">
      <c r="A13" s="9">
        <v>2</v>
      </c>
      <c r="B13" s="27"/>
      <c r="C13" s="10" ph="1"/>
      <c r="D13" s="10"/>
      <c r="E13" s="22"/>
      <c r="F13" s="10"/>
      <c r="G13" s="54"/>
      <c r="H13" s="54"/>
      <c r="I13" s="54"/>
    </row>
    <row r="14" spans="1:9" ht="37.5" customHeight="1">
      <c r="A14" s="9">
        <v>3</v>
      </c>
      <c r="B14" s="27"/>
      <c r="C14" s="10" ph="1"/>
      <c r="D14" s="10"/>
      <c r="E14" s="22"/>
      <c r="F14" s="10"/>
      <c r="G14" s="54"/>
      <c r="H14" s="54"/>
      <c r="I14" s="54"/>
    </row>
    <row r="15" spans="1:9" ht="37.5" customHeight="1">
      <c r="A15" s="9">
        <v>4</v>
      </c>
      <c r="B15" s="27"/>
      <c r="C15" s="10" ph="1"/>
      <c r="D15" s="10"/>
      <c r="E15" s="22"/>
      <c r="F15" s="10"/>
      <c r="G15" s="54"/>
      <c r="H15" s="54"/>
      <c r="I15" s="54"/>
    </row>
    <row r="16" spans="1:9" ht="37.5" customHeight="1">
      <c r="A16" s="9">
        <v>5</v>
      </c>
      <c r="B16" s="27"/>
      <c r="C16" s="10" ph="1"/>
      <c r="D16" s="10"/>
      <c r="E16" s="22"/>
      <c r="F16" s="10"/>
      <c r="G16" s="54"/>
      <c r="H16" s="54"/>
      <c r="I16" s="54"/>
    </row>
    <row r="17" spans="1:13" ht="37.5" customHeight="1">
      <c r="A17" s="9">
        <v>6</v>
      </c>
      <c r="B17" s="27"/>
      <c r="C17" s="10" ph="1"/>
      <c r="D17" s="10"/>
      <c r="E17" s="22"/>
      <c r="F17" s="10"/>
      <c r="G17" s="54"/>
      <c r="H17" s="54"/>
      <c r="I17" s="54"/>
    </row>
    <row r="18" spans="1:13" ht="37.5" customHeight="1">
      <c r="A18" s="9">
        <v>7</v>
      </c>
      <c r="B18" s="27"/>
      <c r="C18" s="10" ph="1"/>
      <c r="D18" s="10"/>
      <c r="E18" s="22"/>
      <c r="F18" s="10"/>
      <c r="G18" s="54"/>
      <c r="H18" s="54"/>
      <c r="I18" s="54"/>
    </row>
    <row r="19" spans="1:13" ht="37.5" customHeight="1">
      <c r="A19" s="9">
        <v>8</v>
      </c>
      <c r="B19" s="27"/>
      <c r="C19" s="10" ph="1"/>
      <c r="D19" s="10"/>
      <c r="E19" s="22"/>
      <c r="F19" s="10"/>
      <c r="G19" s="54"/>
      <c r="H19" s="54"/>
      <c r="I19" s="54"/>
    </row>
    <row r="20" spans="1:13" ht="37.5" customHeight="1">
      <c r="A20" s="9">
        <v>9</v>
      </c>
      <c r="B20" s="27"/>
      <c r="C20" s="10" ph="1"/>
      <c r="D20" s="10"/>
      <c r="E20" s="22"/>
      <c r="F20" s="10"/>
      <c r="G20" s="54"/>
      <c r="H20" s="54"/>
      <c r="I20" s="54"/>
    </row>
    <row r="21" spans="1:13" ht="37.5" customHeight="1">
      <c r="A21" s="9">
        <v>10</v>
      </c>
      <c r="B21" s="27"/>
      <c r="C21" s="10" ph="1"/>
      <c r="D21" s="10"/>
      <c r="E21" s="22"/>
      <c r="F21" s="10"/>
      <c r="G21" s="54"/>
      <c r="H21" s="54"/>
      <c r="I21" s="54"/>
    </row>
    <row r="22" spans="1:13" ht="26.25" customHeight="1">
      <c r="D22" s="24">
        <f>COUNTIF(D12:D21,"○")</f>
        <v>0</v>
      </c>
      <c r="E22" s="24">
        <f>COUNTIF(E12:E21,"クラブ")+COUNTIF(E12:E21,"活動費")</f>
        <v>0</v>
      </c>
      <c r="F22" s="10">
        <f>COUNTIF(F12:F21,"○")</f>
        <v>0</v>
      </c>
      <c r="G22" s="55"/>
      <c r="H22" s="55"/>
      <c r="I22" s="55"/>
    </row>
    <row r="23" spans="1:13" ht="21" customHeight="1">
      <c r="F23" s="25"/>
      <c r="I23" s="11"/>
      <c r="J23" s="28" t="s">
        <v>7</v>
      </c>
      <c r="K23" s="28" t="s">
        <v>16</v>
      </c>
      <c r="L23" s="28" t="s">
        <v>8</v>
      </c>
      <c r="M23" s="28" t="s">
        <v>12</v>
      </c>
    </row>
    <row r="24" spans="1:13" ht="23.25" customHeight="1">
      <c r="B24" s="29" t="s">
        <v>21</v>
      </c>
      <c r="D24" s="2"/>
      <c r="E24" s="2"/>
      <c r="F24" s="12" t="s">
        <v>2</v>
      </c>
      <c r="G24" s="13"/>
      <c r="H24" s="13"/>
      <c r="I24" s="14"/>
      <c r="J24" s="28">
        <f>H25</f>
        <v>0</v>
      </c>
      <c r="K24" s="28" t="e">
        <f>#REF!</f>
        <v>#REF!</v>
      </c>
      <c r="L24" s="28">
        <f>F22</f>
        <v>0</v>
      </c>
      <c r="M24" s="35" t="e">
        <f>#REF!</f>
        <v>#REF!</v>
      </c>
    </row>
    <row r="25" spans="1:13" ht="22.75">
      <c r="B25" s="29" t="s">
        <v>31</v>
      </c>
      <c r="D25" s="2"/>
      <c r="E25" s="2"/>
      <c r="F25" s="12" t="s">
        <v>3</v>
      </c>
      <c r="G25" s="16"/>
      <c r="H25" s="15">
        <f>D22</f>
        <v>0</v>
      </c>
      <c r="I25" s="17"/>
      <c r="J25" s="28"/>
      <c r="K25" s="28"/>
    </row>
    <row r="26" spans="1:13" ht="22.75">
      <c r="B26" s="29"/>
      <c r="D26" s="2"/>
      <c r="E26" s="2"/>
      <c r="F26" s="12" t="s">
        <v>22</v>
      </c>
      <c r="G26" s="16"/>
      <c r="H26" s="15">
        <f>E22</f>
        <v>0</v>
      </c>
      <c r="I26" s="17">
        <f>H26*3000</f>
        <v>0</v>
      </c>
      <c r="J26" s="28"/>
      <c r="K26" s="28"/>
    </row>
    <row r="27" spans="1:13" ht="22.75">
      <c r="B27" s="2" t="s">
        <v>39</v>
      </c>
      <c r="D27" s="2"/>
      <c r="E27" s="2"/>
      <c r="F27" s="26" t="s">
        <v>4</v>
      </c>
      <c r="G27" s="19"/>
      <c r="H27" s="18">
        <f>F22</f>
        <v>0</v>
      </c>
      <c r="I27" s="20">
        <f>H27*8000</f>
        <v>0</v>
      </c>
      <c r="J27" s="28"/>
      <c r="K27" s="28"/>
    </row>
    <row r="28" spans="1:13" ht="24" customHeight="1">
      <c r="D28" s="2"/>
      <c r="E28" s="2"/>
      <c r="F28" s="21"/>
      <c r="G28" s="21"/>
      <c r="H28" s="31" t="s">
        <v>13</v>
      </c>
      <c r="I28" s="17">
        <f>SUM(I25:I27)</f>
        <v>0</v>
      </c>
    </row>
    <row r="36" spans="1:9" ht="22.75">
      <c r="B36" s="36" t="s">
        <v>14</v>
      </c>
    </row>
    <row r="37" spans="1:9" ht="22.75">
      <c r="B37" s="33" t="s">
        <v>36</v>
      </c>
    </row>
    <row r="38" spans="1:9" ht="22.75">
      <c r="B38" s="32" t="s">
        <v>18</v>
      </c>
    </row>
    <row r="39" spans="1:9" ht="22.75">
      <c r="B39" s="32" t="s">
        <v>15</v>
      </c>
    </row>
    <row r="40" spans="1:9" ht="24" customHeight="1">
      <c r="B40" s="41" t="s">
        <v>32</v>
      </c>
      <c r="D40" s="2"/>
      <c r="E40" s="2"/>
      <c r="F40" s="2"/>
      <c r="G40" s="2"/>
      <c r="H40" s="2"/>
    </row>
    <row r="41" spans="1:9" ht="22.75">
      <c r="B41" s="32" t="s">
        <v>35</v>
      </c>
    </row>
    <row r="42" spans="1:9" ht="20.25" customHeight="1">
      <c r="A42" s="32"/>
      <c r="B42" s="32" t="s">
        <v>37</v>
      </c>
    </row>
    <row r="43" spans="1:9" ht="20.25" customHeight="1">
      <c r="A43" s="29"/>
      <c r="D43" s="2"/>
      <c r="E43" s="2"/>
      <c r="F43" s="2"/>
      <c r="G43" s="34"/>
      <c r="H43" s="34"/>
    </row>
    <row r="44" spans="1:9" ht="20.25" customHeight="1">
      <c r="A44" s="29"/>
      <c r="B44" s="29" t="s">
        <v>38</v>
      </c>
      <c r="D44" s="2"/>
      <c r="E44" s="2"/>
      <c r="F44" s="2"/>
      <c r="G44" s="34"/>
      <c r="H44" s="34"/>
    </row>
    <row r="45" spans="1:9" ht="22.75">
      <c r="A45" s="29"/>
      <c r="B45" s="29" t="s">
        <v>10</v>
      </c>
      <c r="G45" s="34"/>
      <c r="H45" s="34"/>
      <c r="I45" s="34"/>
    </row>
    <row r="46" spans="1:9" ht="22.75">
      <c r="A46" s="29"/>
      <c r="B46" s="29" t="s">
        <v>9</v>
      </c>
      <c r="G46" s="34"/>
      <c r="H46" s="34"/>
      <c r="I46" s="34"/>
    </row>
    <row r="47" spans="1:9" ht="22.75">
      <c r="A47" s="29"/>
      <c r="G47" s="34"/>
      <c r="H47" s="34"/>
      <c r="I47" s="34"/>
    </row>
    <row r="48" spans="1:9">
      <c r="G48" s="34"/>
      <c r="H48" s="34"/>
      <c r="I48" s="34"/>
    </row>
    <row r="50" spans="9:9">
      <c r="I50" s="2"/>
    </row>
  </sheetData>
  <mergeCells count="20">
    <mergeCell ref="G22:I22"/>
    <mergeCell ref="G21:I21"/>
    <mergeCell ref="G17:I17"/>
    <mergeCell ref="G18:I18"/>
    <mergeCell ref="G19:I19"/>
    <mergeCell ref="G20:I20"/>
    <mergeCell ref="G12:I12"/>
    <mergeCell ref="G13:I13"/>
    <mergeCell ref="G14:I14"/>
    <mergeCell ref="G15:I15"/>
    <mergeCell ref="G16:I16"/>
    <mergeCell ref="H8:I8"/>
    <mergeCell ref="H7:I7"/>
    <mergeCell ref="A10:A11"/>
    <mergeCell ref="C10:C11"/>
    <mergeCell ref="B10:B11"/>
    <mergeCell ref="F10:F11"/>
    <mergeCell ref="D10:D11"/>
    <mergeCell ref="G10:I11"/>
    <mergeCell ref="E10:E11"/>
  </mergeCells>
  <phoneticPr fontId="3"/>
  <dataValidations count="3">
    <dataValidation type="list" allowBlank="1" showInputMessage="1" showErrorMessage="1" sqref="F12:F21" xr:uid="{BFA9D6C6-1A70-4528-8495-70C3EDE86BCE}">
      <formula1>"○,参加しない"</formula1>
    </dataValidation>
    <dataValidation type="list" allowBlank="1" showInputMessage="1" showErrorMessage="1" sqref="D12:D21 F12:F21" xr:uid="{8E7CD057-3E1E-45A3-AE4C-6179F8FD0AE5}">
      <formula1>"○,欠席"</formula1>
    </dataValidation>
    <dataValidation type="list" allowBlank="1" showInputMessage="1" showErrorMessage="1" sqref="E12:E21" xr:uid="{2626D094-2AB3-47AB-8129-EB2AD4458123}">
      <formula1>"PELS負担,クラブ,活動費"</formula1>
    </dataValidation>
  </dataValidations>
  <pageMargins left="0.43307086614173229" right="0.27559055118110237" top="0.78740157480314965" bottom="0.31496062992125984" header="0.35433070866141736" footer="0.23622047244094491"/>
  <pageSetup paperSize="9" scale="67" fitToHeight="0" orientation="portrait" r:id="rId1"/>
  <headerFooter>
    <oddHeader>&amp;C&amp;"メイリオ,レギュラー"&amp;8&amp;F</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【第2540地区】登録名簿</vt:lpstr>
      <vt:lpstr>【第2540地区】登録名簿!Print_Area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ロータリーガバナー会事務局</dc:creator>
  <cp:lastModifiedBy>正道 村越</cp:lastModifiedBy>
  <cp:lastPrinted>2026-02-24T06:07:59Z</cp:lastPrinted>
  <dcterms:created xsi:type="dcterms:W3CDTF">2023-01-30T07:30:21Z</dcterms:created>
  <dcterms:modified xsi:type="dcterms:W3CDTF">2026-03-14T07:42:17Z</dcterms:modified>
</cp:coreProperties>
</file>